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\RGB_FAN\RGB_P14\manual\"/>
    </mc:Choice>
  </mc:AlternateContent>
  <bookViews>
    <workbookView xWindow="0" yWindow="0" windowWidth="28770" windowHeight="11520"/>
  </bookViews>
  <sheets>
    <sheet name="P12_ARGB_RG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F36" i="1" l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<sst xmlns="http://schemas.openxmlformats.org/spreadsheetml/2006/main" count="27" uniqueCount="22">
  <si>
    <t>ARCTIC Fan P/Q Curve for CFD</t>
  </si>
  <si>
    <t>Please select your units of choice in the blue cells below.</t>
  </si>
  <si>
    <t>Contact us if yours is not present : support@arctic.de</t>
  </si>
  <si>
    <t>Fan Model:</t>
  </si>
  <si>
    <t>Rotor Speed :</t>
  </si>
  <si>
    <t>RPM</t>
  </si>
  <si>
    <t>Rotor Speed (rad/s):</t>
  </si>
  <si>
    <t>rad/s</t>
  </si>
  <si>
    <t>Outer diameter:</t>
  </si>
  <si>
    <t>mm</t>
  </si>
  <si>
    <t>Outer diameter (ft):</t>
  </si>
  <si>
    <t>ft</t>
  </si>
  <si>
    <t>Hub diameter :</t>
  </si>
  <si>
    <t>Hub diameter (ft):</t>
  </si>
  <si>
    <t>Direction of rotation:</t>
  </si>
  <si>
    <t>Clockwise</t>
  </si>
  <si>
    <t>Flow rate (ft^3/min) 
C=0.95</t>
  </si>
  <si>
    <t>Ps Static Pressure
(mmH2O)</t>
  </si>
  <si>
    <t>Ps Static Pressure</t>
  </si>
  <si>
    <t>ft^3/min</t>
  </si>
  <si>
    <t>lbf/in^2</t>
  </si>
  <si>
    <t>Arctic P14 ARGB/RGB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</si>
</sst>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6" xfId="0" applyFill="1" applyBorder="1"/>
    <xf numFmtId="0" fontId="1" fillId="5" borderId="7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center" wrapText="1"/>
    </xf>
    <xf numFmtId="0" fontId="0" fillId="7" borderId="8" xfId="0" applyFill="1" applyBorder="1"/>
    <xf numFmtId="2" fontId="0" fillId="7" borderId="9" xfId="0" applyNumberFormat="1" applyFill="1" applyBorder="1"/>
    <xf numFmtId="0" fontId="0" fillId="7" borderId="1" xfId="0" applyFill="1" applyBorder="1"/>
    <xf numFmtId="2" fontId="0" fillId="7" borderId="10" xfId="0" applyNumberFormat="1" applyFill="1" applyBorder="1"/>
    <xf numFmtId="0" fontId="0" fillId="7" borderId="2" xfId="0" applyFill="1" applyBorder="1"/>
    <xf numFmtId="0" fontId="0" fillId="4" borderId="0" xfId="0" applyFill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/>
    </xf>
    <xf numFmtId="2" fontId="0" fillId="9" borderId="12" xfId="0" applyNumberFormat="1" applyFill="1" applyBorder="1"/>
    <xf numFmtId="2" fontId="0" fillId="9" borderId="8" xfId="0" applyNumberFormat="1" applyFill="1" applyBorder="1"/>
    <xf numFmtId="0" fontId="0" fillId="10" borderId="12" xfId="0" applyFill="1" applyBorder="1"/>
    <xf numFmtId="0" fontId="0" fillId="1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0" cy="1714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0" cy="1714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0" cy="17145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0" cy="17145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0" cy="17145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0" cy="17145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0" cy="17145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0" cy="17145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0" cy="17145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0" cy="17145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0" cy="17145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0" cy="17145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0" cy="17145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0" cy="17145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0" cy="17145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0" cy="17145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0" cy="17145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0" cy="17145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0" cy="17145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0" cy="17145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0" cy="17145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0" cy="17145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0" cy="17145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0" cy="17145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0" cy="17145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096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0" cy="17145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09600" y="374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0" cy="17145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095500" y="3352800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0" cy="17145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09600" y="393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0" cy="17145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09600" y="412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0" cy="17145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09600" y="4314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0" cy="17145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09600" y="4505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0" cy="17145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09600" y="4695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0" cy="17145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09600" y="4886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0" cy="17145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09600" y="5076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0" cy="17145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09600" y="5267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0" cy="17145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09600" y="5457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0" cy="17145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09600" y="5648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0" cy="17145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09600" y="5838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0" cy="17145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09600" y="6029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0" cy="17145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09600" y="6219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0" cy="17145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09600" y="6410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0" cy="17145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09600" y="6600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0" cy="17145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09600" y="6791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0" cy="17145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09600" y="6981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0" cy="17145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09600" y="7172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0" cy="17145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09600" y="7362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0" cy="17145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09600" y="7553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0" cy="17145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09600" y="77438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0" cy="17145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09600" y="7934325"/>
          <a:ext cx="0" cy="1714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68150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68150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68150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68150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68150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68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6815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6815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68150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68150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68150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68150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68150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6815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68150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68150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681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68150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68150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68150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68150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D1" workbookViewId="0">
      <selection activeCell="N20" sqref="N20"/>
    </sheetView>
  </sheetViews>
  <sheetFormatPr defaultRowHeight="15" x14ac:dyDescent="0.25"/>
  <cols>
    <col min="1" max="1" width="0" style="11" hidden="1" customWidth="1"/>
    <col min="2" max="2" width="22.7109375" style="11" hidden="1" customWidth="1"/>
    <col min="3" max="3" width="25.5703125" style="11" hidden="1" customWidth="1"/>
    <col min="4" max="4" width="7.85546875" style="1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0</v>
      </c>
    </row>
    <row r="3" spans="2:7" ht="31.5" customHeight="1" x14ac:dyDescent="0.25">
      <c r="E3" s="23" t="s">
        <v>1</v>
      </c>
      <c r="F3" s="23"/>
      <c r="G3" s="23"/>
    </row>
    <row r="4" spans="2:7" ht="31.5" customHeight="1" x14ac:dyDescent="0.25">
      <c r="E4" s="23" t="s">
        <v>2</v>
      </c>
      <c r="F4" s="23"/>
      <c r="G4" s="23"/>
    </row>
    <row r="6" spans="2:7" ht="21" customHeight="1" thickBot="1" x14ac:dyDescent="0.3">
      <c r="B6" s="11" t="s">
        <v>3</v>
      </c>
      <c r="C6" s="18" t="s">
        <v>21</v>
      </c>
      <c r="E6" s="12" t="s">
        <v>3</v>
      </c>
      <c r="F6" s="13" t="str">
        <f>C6</f>
        <v>Arctic P14 ARGB/RGB series</v>
      </c>
    </row>
    <row r="7" spans="2:7" ht="21" customHeight="1" thickBot="1" x14ac:dyDescent="0.3">
      <c r="B7" s="11" t="s">
        <v>4</v>
      </c>
      <c r="C7" s="18">
        <v>1900</v>
      </c>
      <c r="D7" s="11" t="s">
        <v>5</v>
      </c>
      <c r="E7" s="12" t="s">
        <v>6</v>
      </c>
      <c r="F7" s="7">
        <f>IF(G7="RPM",C7,IF(G7="Hz",C7/60,IF(G7="rad/s",C7*PI()/30,"---")))</f>
        <v>198.96753472735358</v>
      </c>
      <c r="G7" s="14" t="s">
        <v>7</v>
      </c>
    </row>
    <row r="8" spans="2:7" ht="21" customHeight="1" thickBot="1" x14ac:dyDescent="0.3">
      <c r="B8" s="11" t="s">
        <v>8</v>
      </c>
      <c r="C8" s="18">
        <v>131.30000000000001</v>
      </c>
      <c r="D8" s="11" t="s">
        <v>9</v>
      </c>
      <c r="E8" s="12" t="s">
        <v>10</v>
      </c>
      <c r="F8" s="7">
        <f>IF(G8="mm",C8,IF(G8="cm",C8/10,IF(G8="m",C8/1000,IF(G8="in",C8/25.4,IF(G8="ft",C8/304.8,"---")))))</f>
        <v>0.43077427821522313</v>
      </c>
      <c r="G8" s="14" t="s">
        <v>11</v>
      </c>
    </row>
    <row r="9" spans="2:7" ht="21" customHeight="1" thickBot="1" x14ac:dyDescent="0.3">
      <c r="B9" s="11" t="s">
        <v>12</v>
      </c>
      <c r="C9" s="18">
        <v>42</v>
      </c>
      <c r="D9" s="11" t="s">
        <v>9</v>
      </c>
      <c r="E9" s="12" t="s">
        <v>13</v>
      </c>
      <c r="F9" s="7">
        <f>IF(G9="mm",C9,IF(G9="cm",C9/10,IF(G9="m",C9/1000,IF(G9="in",C9/25.4,IF(G9="ft",C9/304.8,"---")))))</f>
        <v>0.13779527559055119</v>
      </c>
      <c r="G9" s="14" t="s">
        <v>11</v>
      </c>
    </row>
    <row r="10" spans="2:7" ht="21" customHeight="1" thickBot="1" x14ac:dyDescent="0.3">
      <c r="B10" s="11" t="s">
        <v>14</v>
      </c>
      <c r="C10" s="18" t="s">
        <v>15</v>
      </c>
      <c r="E10" s="12" t="s">
        <v>14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6" t="s">
        <v>16</v>
      </c>
      <c r="C12" s="24" t="s">
        <v>17</v>
      </c>
      <c r="E12" s="16" t="s">
        <v>16</v>
      </c>
      <c r="F12" s="17" t="s">
        <v>18</v>
      </c>
    </row>
    <row r="13" spans="2:7" ht="15.75" thickBot="1" x14ac:dyDescent="0.3">
      <c r="B13" s="27"/>
      <c r="C13" s="25"/>
      <c r="E13" s="15" t="s">
        <v>19</v>
      </c>
      <c r="F13" s="15" t="s">
        <v>20</v>
      </c>
    </row>
    <row r="14" spans="2:7" x14ac:dyDescent="0.25">
      <c r="B14" s="28">
        <v>0</v>
      </c>
      <c r="C14" s="30">
        <v>2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2.844668666857E-3</v>
      </c>
    </row>
    <row r="15" spans="2:7" x14ac:dyDescent="0.25">
      <c r="B15" s="29">
        <v>7.2687642418975917</v>
      </c>
      <c r="C15" s="31">
        <v>1.9</v>
      </c>
      <c r="E15" s="4">
        <f t="shared" ref="E15:E36" si="0">IF(E$13="ft^3/min",B15,IF(E$13="m^3/hr",B15*(0.3048^3)*60,"---"))</f>
        <v>7.2687642418975917</v>
      </c>
      <c r="F15" s="1">
        <f t="shared" ref="F15:F36" si="1">IF(F$13="mmH2O",C15,IF(F$13="Pa",C15*9.80665,IF(F$13="bar",C15*9.80665/10^5,IF(F$13="kg/cm^2",C15/10^4,IF(F$13="lbf/in^2",C15*0.0014223343334285,"---")))))</f>
        <v>2.7024352335141499E-3</v>
      </c>
    </row>
    <row r="16" spans="2:7" x14ac:dyDescent="0.25">
      <c r="B16" s="29">
        <v>13.402939015551135</v>
      </c>
      <c r="C16" s="31">
        <v>1.8</v>
      </c>
      <c r="E16" s="4">
        <f t="shared" si="0"/>
        <v>13.402939015551135</v>
      </c>
      <c r="F16" s="1">
        <f t="shared" si="1"/>
        <v>2.5602018001713001E-3</v>
      </c>
    </row>
    <row r="17" spans="2:6" x14ac:dyDescent="0.25">
      <c r="B17" s="29">
        <v>21.562639349526386</v>
      </c>
      <c r="C17" s="31">
        <v>1.7</v>
      </c>
      <c r="E17" s="4">
        <f t="shared" si="0"/>
        <v>21.562639349526386</v>
      </c>
      <c r="F17" s="1">
        <f t="shared" si="1"/>
        <v>2.4179683668284499E-3</v>
      </c>
    </row>
    <row r="18" spans="2:6" x14ac:dyDescent="0.25">
      <c r="B18" s="29">
        <v>24.756518935620836</v>
      </c>
      <c r="C18" s="31">
        <v>1.6</v>
      </c>
      <c r="E18" s="4">
        <f t="shared" si="0"/>
        <v>24.756518935620836</v>
      </c>
      <c r="F18" s="1">
        <f t="shared" si="1"/>
        <v>2.2757349334856002E-3</v>
      </c>
    </row>
    <row r="19" spans="2:6" x14ac:dyDescent="0.25">
      <c r="B19" s="29">
        <v>26.408731956998917</v>
      </c>
      <c r="C19" s="31">
        <v>1.5</v>
      </c>
      <c r="E19" s="4">
        <f t="shared" si="0"/>
        <v>26.408731956998917</v>
      </c>
      <c r="F19" s="1">
        <f t="shared" si="1"/>
        <v>2.13350150014275E-3</v>
      </c>
    </row>
    <row r="20" spans="2:6" x14ac:dyDescent="0.25">
      <c r="B20" s="29">
        <v>27.390802419441911</v>
      </c>
      <c r="C20" s="31">
        <v>1.4</v>
      </c>
      <c r="E20" s="4">
        <f t="shared" si="0"/>
        <v>27.390802419441911</v>
      </c>
      <c r="F20" s="1">
        <f t="shared" si="1"/>
        <v>1.9912680667998998E-3</v>
      </c>
    </row>
    <row r="21" spans="2:6" x14ac:dyDescent="0.25">
      <c r="B21" s="29">
        <v>30.494177008659989</v>
      </c>
      <c r="C21" s="31">
        <v>1.3</v>
      </c>
      <c r="E21" s="4">
        <f t="shared" si="0"/>
        <v>30.494177008659989</v>
      </c>
      <c r="F21" s="1">
        <f t="shared" si="1"/>
        <v>1.8490346334570501E-3</v>
      </c>
    </row>
    <row r="22" spans="2:6" x14ac:dyDescent="0.25">
      <c r="B22" s="29">
        <v>32.669032106976161</v>
      </c>
      <c r="C22" s="31">
        <f>C21-0.1</f>
        <v>1.2</v>
      </c>
      <c r="E22" s="4">
        <f t="shared" si="0"/>
        <v>32.669032106976161</v>
      </c>
      <c r="F22" s="1">
        <f t="shared" si="1"/>
        <v>1.7068012001141999E-3</v>
      </c>
    </row>
    <row r="23" spans="2:6" x14ac:dyDescent="0.25">
      <c r="B23" s="29">
        <v>35.609526906474592</v>
      </c>
      <c r="C23" s="31">
        <f t="shared" ref="C23:C34" si="2">C22-0.1</f>
        <v>1.0999999999999999</v>
      </c>
      <c r="E23" s="4">
        <f t="shared" si="0"/>
        <v>35.609526906474592</v>
      </c>
      <c r="F23" s="1">
        <f t="shared" si="1"/>
        <v>1.5645677667713498E-3</v>
      </c>
    </row>
    <row r="24" spans="2:6" x14ac:dyDescent="0.25">
      <c r="B24" s="29">
        <v>40.340004400248937</v>
      </c>
      <c r="C24" s="31">
        <f t="shared" si="2"/>
        <v>0.99999999999999989</v>
      </c>
      <c r="E24" s="4">
        <f t="shared" si="0"/>
        <v>40.340004400248937</v>
      </c>
      <c r="F24" s="1">
        <f t="shared" si="1"/>
        <v>1.4223343334284998E-3</v>
      </c>
    </row>
    <row r="25" spans="2:6" x14ac:dyDescent="0.25">
      <c r="B25" s="29">
        <v>41.246634554325858</v>
      </c>
      <c r="C25" s="31">
        <f t="shared" si="2"/>
        <v>0.89999999999999991</v>
      </c>
      <c r="E25" s="4">
        <f t="shared" si="0"/>
        <v>41.246634554325858</v>
      </c>
      <c r="F25" s="1">
        <f t="shared" si="1"/>
        <v>1.2801009000856498E-3</v>
      </c>
    </row>
    <row r="26" spans="2:6" x14ac:dyDescent="0.25">
      <c r="B26" s="29">
        <v>43.854208272366769</v>
      </c>
      <c r="C26" s="31">
        <f t="shared" si="2"/>
        <v>0.79999999999999993</v>
      </c>
      <c r="E26" s="4">
        <f t="shared" si="0"/>
        <v>43.854208272366769</v>
      </c>
      <c r="F26" s="1">
        <f t="shared" si="1"/>
        <v>1.1378674667427999E-3</v>
      </c>
    </row>
    <row r="27" spans="2:6" x14ac:dyDescent="0.25">
      <c r="B27" s="29">
        <v>47.664474663888093</v>
      </c>
      <c r="C27" s="31">
        <f t="shared" si="2"/>
        <v>0.7</v>
      </c>
      <c r="E27" s="4">
        <f t="shared" si="0"/>
        <v>47.664474663888093</v>
      </c>
      <c r="F27" s="1">
        <f t="shared" si="1"/>
        <v>9.9563403339994992E-4</v>
      </c>
    </row>
    <row r="28" spans="2:6" x14ac:dyDescent="0.25">
      <c r="B28" s="29">
        <v>50.359475900826006</v>
      </c>
      <c r="C28" s="31">
        <f t="shared" si="2"/>
        <v>0.6</v>
      </c>
      <c r="E28" s="4">
        <f t="shared" si="0"/>
        <v>50.359475900826006</v>
      </c>
      <c r="F28" s="1">
        <f t="shared" si="1"/>
        <v>8.5340060005709996E-4</v>
      </c>
    </row>
    <row r="29" spans="2:6" x14ac:dyDescent="0.25">
      <c r="B29" s="29">
        <v>55.642853172814021</v>
      </c>
      <c r="C29" s="31">
        <f t="shared" si="2"/>
        <v>0.5</v>
      </c>
      <c r="E29" s="4">
        <f t="shared" si="0"/>
        <v>55.642853172814021</v>
      </c>
      <c r="F29" s="1">
        <f t="shared" si="1"/>
        <v>7.1116716671425001E-4</v>
      </c>
    </row>
    <row r="30" spans="2:6" x14ac:dyDescent="0.25">
      <c r="B30" s="29">
        <v>57.602376950516138</v>
      </c>
      <c r="C30" s="31">
        <f t="shared" si="2"/>
        <v>0.4</v>
      </c>
      <c r="E30" s="4">
        <f t="shared" si="0"/>
        <v>57.602376950516138</v>
      </c>
      <c r="F30" s="1">
        <f t="shared" si="1"/>
        <v>5.6893373337140005E-4</v>
      </c>
    </row>
    <row r="31" spans="2:6" x14ac:dyDescent="0.25">
      <c r="B31" s="29">
        <v>60.640839199820761</v>
      </c>
      <c r="C31" s="31">
        <f t="shared" si="2"/>
        <v>0.30000000000000004</v>
      </c>
      <c r="E31" s="4">
        <f t="shared" si="0"/>
        <v>60.640839199820761</v>
      </c>
      <c r="F31" s="1">
        <f t="shared" si="1"/>
        <v>4.2670030002855009E-4</v>
      </c>
    </row>
    <row r="32" spans="2:6" x14ac:dyDescent="0.25">
      <c r="B32" s="29">
        <v>62.443719459978773</v>
      </c>
      <c r="C32" s="31">
        <f t="shared" si="2"/>
        <v>0.20000000000000004</v>
      </c>
      <c r="E32" s="4">
        <f t="shared" si="0"/>
        <v>62.443719459978773</v>
      </c>
      <c r="F32" s="1">
        <f t="shared" si="1"/>
        <v>2.8446686668570008E-4</v>
      </c>
    </row>
    <row r="33" spans="2:6" x14ac:dyDescent="0.25">
      <c r="B33" s="29">
        <v>67.250801605089762</v>
      </c>
      <c r="C33" s="31">
        <f t="shared" si="2"/>
        <v>0.10000000000000003</v>
      </c>
      <c r="E33" s="4">
        <f t="shared" si="0"/>
        <v>67.250801605089762</v>
      </c>
      <c r="F33" s="1">
        <f t="shared" si="1"/>
        <v>1.4223343334285004E-4</v>
      </c>
    </row>
    <row r="34" spans="2:6" x14ac:dyDescent="0.25">
      <c r="B34" s="29">
        <v>68.957552337550496</v>
      </c>
      <c r="C34" s="31">
        <f t="shared" si="2"/>
        <v>0</v>
      </c>
      <c r="E34" s="4">
        <f t="shared" si="0"/>
        <v>68.957552337550496</v>
      </c>
      <c r="F34" s="1">
        <f t="shared" si="1"/>
        <v>0</v>
      </c>
    </row>
    <row r="35" spans="2:6" x14ac:dyDescent="0.25">
      <c r="B35" s="19"/>
      <c r="C35" s="20"/>
      <c r="E35" s="4">
        <f t="shared" si="0"/>
        <v>0</v>
      </c>
      <c r="F35" s="1">
        <f t="shared" si="1"/>
        <v>0</v>
      </c>
    </row>
    <row r="36" spans="2:6" ht="15.75" thickBot="1" x14ac:dyDescent="0.3">
      <c r="B36" s="21"/>
      <c r="C36" s="22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P12_ARGB_RGB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P12 RGB / ARGB PQ Curve for CFD</dc:title>
  <dc:subject/>
  <dc:creator/>
  <cp:keywords/>
  <dc:description/>
  <cp:lastModifiedBy>Windows User</cp:lastModifiedBy>
  <cp:revision/>
  <dcterms:created xsi:type="dcterms:W3CDTF">2021-07-05T04:36:41Z</dcterms:created>
  <dcterms:modified xsi:type="dcterms:W3CDTF">2021-12-10T04:02:27Z</dcterms:modified>
  <cp:category/>
  <cp:contentStatus/>
</cp:coreProperties>
</file>